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<sst xmlns="http://schemas.openxmlformats.org/spreadsheetml/2006/main" count="76" uniqueCount="53">
  <si>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Reliability study</t>
  </si>
  <si>
    <t xml:space="preserve">One patient scanned 10 times </t>
  </si>
  <si>
    <t>3 channels volumes – cubic mm</t>
  </si>
  <si>
    <t>EMSegment</t>
  </si>
  <si>
    <t>Case Name</t>
  </si>
  <si>
    <t>WM volume</t>
  </si>
  <si>
    <t>GM volume</t>
  </si>
  <si>
    <t>CSF volume</t>
  </si>
  <si>
    <t>Total Brain Volume</t>
  </si>
  <si>
    <t>Total brain volume %</t>
  </si>
  <si>
    <t xml:space="preserve">Case LillyQC10Images - LQC011000 </t>
  </si>
  <si>
    <t xml:space="preserve">Case LillyQC10Images - LQC011100 </t>
  </si>
  <si>
    <t xml:space="preserve">Case LillyQC10Images - LQC011900 </t>
  </si>
  <si>
    <t xml:space="preserve">Case LillyQC10Images - LQC012000 </t>
  </si>
  <si>
    <t xml:space="preserve">Case LillyQC10Images - LQC020200 </t>
  </si>
  <si>
    <t xml:space="preserve">Case LillyQC10Images - LQC020300 </t>
  </si>
  <si>
    <t>Case removed</t>
  </si>
  <si>
    <t xml:space="preserve">Case LillyQC10Images - LQC020900 </t>
  </si>
  <si>
    <t xml:space="preserve">Case LillyQC10Images - LQC021000 </t>
  </si>
  <si>
    <t xml:space="preserve">Case LillyQC10Images - LQC122899 </t>
  </si>
  <si>
    <t xml:space="preserve">Case LillyQC10Images - LQC122999 </t>
  </si>
  <si>
    <t>Average</t>
  </si>
  <si>
    <t>Covariance</t>
  </si>
  <si>
    <t>ItkEMS1.5</t>
  </si>
  <si>
    <t>With case removed</t>
  </si>
  <si>
    <t>EMSegment parameters:</t>
  </si>
  <si>
    <t>Intensity normalization</t>
  </si>
  <si>
    <t>norm value</t>
  </si>
  <si>
    <t>histogram width</t>
  </si>
  <si>
    <t>Max</t>
  </si>
  <si>
    <t>Relative Max voxel number</t>
  </si>
  <si>
    <t>T1 image</t>
  </si>
  <si>
    <t>T2 image</t>
  </si>
  <si>
    <t>Node-based segmentation parameters</t>
  </si>
  <si>
    <t>Global Prior</t>
  </si>
  <si>
    <t>Atlas weight</t>
  </si>
  <si>
    <t>alpha</t>
  </si>
  <si>
    <t>Root</t>
  </si>
  <si>
    <t>Background</t>
  </si>
  <si>
    <t>Air</t>
  </si>
  <si>
    <t>Skull</t>
  </si>
  <si>
    <t>ICC</t>
  </si>
  <si>
    <t>White matter</t>
  </si>
  <si>
    <t>Gray matter</t>
  </si>
  <si>
    <t>CSF</t>
  </si>
  <si>
    <t>itkEMS parameters</t>
  </si>
  <si>
    <t>Filter iterations</t>
  </si>
  <si>
    <t>Filter time-step</t>
  </si>
  <si>
    <t>Max-bias degree</t>
  </si>
  <si>
    <t>Prior 1 (white matter)</t>
  </si>
  <si>
    <t>Prior 2 (gray matter)</t>
  </si>
  <si>
    <t>Prior 3 (CSF)</t>
  </si>
  <si>
    <t>Prior 4 (other)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</si>
</sst>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6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b/>
      <sz val="10"/>
      <color indexed="10"/>
      <name val="Bitstream Vera Sans"/>
      <family val="2"/>
    </font>
    <font>
      <sz val="10"/>
      <color indexed="12"/>
      <name val="Bitstream Vera Sans"/>
      <family val="2"/>
    </font>
    <font>
      <sz val="8"/>
      <name val="Bitstream Vera Sans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164" fontId="0" fillId="2" borderId="3" xfId="0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164" fontId="0" fillId="2" borderId="0" xfId="0" applyFont="1" applyFill="1" applyAlignment="1">
      <alignment/>
    </xf>
    <xf numFmtId="164" fontId="0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5" fillId="0" borderId="3" xfId="0" applyFont="1" applyBorder="1" applyAlignment="1">
      <alignment/>
    </xf>
    <xf numFmtId="165" fontId="5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9">
      <selection activeCell="B65" sqref="B65"/>
    </sheetView>
  </sheetViews>
  <sheetFormatPr defaultColWidth="10.28125" defaultRowHeight="12.75"/>
  <cols>
    <col min="1" max="1" width="30.28125" style="0" customWidth="1"/>
    <col min="2" max="2" width="14.8515625" style="0" customWidth="1"/>
    <col min="3" max="3" width="14.00390625" style="0" customWidth="1"/>
    <col min="4" max="4" width="10.28125" style="0" customWidth="1"/>
    <col min="5" max="5" width="16.57421875" style="0" customWidth="1"/>
    <col min="6" max="6" width="18.57421875" style="0" customWidth="1"/>
    <col min="7" max="7" width="12.28125" style="0" customWidth="1"/>
  </cols>
  <sheetData>
    <row r="1" spans="1:2" ht="12">
      <c r="A1" s="1" t="s">
        <v>0</v>
      </c>
      <c r="B1" t="s">
        <v>1</v>
      </c>
    </row>
    <row r="2" ht="12">
      <c r="A2" s="1" t="s">
        <v>2</v>
      </c>
    </row>
    <row r="6" ht="12">
      <c r="A6" s="2" t="s">
        <v>3</v>
      </c>
    </row>
    <row r="7" spans="1:6" ht="1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</row>
    <row r="8" spans="1:6" ht="12">
      <c r="A8" s="4" t="s">
        <v>10</v>
      </c>
      <c r="B8" s="4">
        <v>331213.0737</v>
      </c>
      <c r="C8" s="4">
        <v>763625.885</v>
      </c>
      <c r="D8" s="4">
        <v>187472.3511</v>
      </c>
      <c r="E8" s="4">
        <f>B8+C8+D8</f>
        <v>1282311.3098000002</v>
      </c>
      <c r="F8" s="5">
        <f>E8/$E$19</f>
        <v>1.0036799963805663</v>
      </c>
    </row>
    <row r="9" spans="1:6" ht="12">
      <c r="A9" s="6" t="s">
        <v>11</v>
      </c>
      <c r="B9" s="6">
        <v>420808.7769</v>
      </c>
      <c r="C9" s="6">
        <v>711371.0632</v>
      </c>
      <c r="D9" s="6">
        <v>125965.1184</v>
      </c>
      <c r="E9" s="6">
        <f>B9+C9+D9</f>
        <v>1258144.9585</v>
      </c>
      <c r="F9" s="7">
        <f>E9/$E$19</f>
        <v>0.9847647117691416</v>
      </c>
    </row>
    <row r="10" spans="1:6" ht="12">
      <c r="A10" s="6" t="s">
        <v>12</v>
      </c>
      <c r="B10" s="6">
        <v>435207.7332</v>
      </c>
      <c r="C10" s="6">
        <v>729289.2151</v>
      </c>
      <c r="D10" s="6">
        <v>126145.5688</v>
      </c>
      <c r="E10" s="6">
        <f>B10+C10+D10</f>
        <v>1290642.5171</v>
      </c>
      <c r="F10" s="7">
        <f>E10/$E$19</f>
        <v>1.010200929362132</v>
      </c>
    </row>
    <row r="11" spans="1:6" ht="12">
      <c r="A11" s="6" t="s">
        <v>13</v>
      </c>
      <c r="B11" s="6">
        <v>418730.7129</v>
      </c>
      <c r="C11" s="6">
        <v>700230.1025</v>
      </c>
      <c r="D11" s="6">
        <v>122209.4421</v>
      </c>
      <c r="E11" s="6">
        <f>B11+C11+D11</f>
        <v>1241170.2575</v>
      </c>
      <c r="F11" s="7">
        <f>E11/$E$19</f>
        <v>0.9714784156037445</v>
      </c>
    </row>
    <row r="12" spans="1:6" ht="12">
      <c r="A12" s="6" t="s">
        <v>14</v>
      </c>
      <c r="B12" s="6">
        <v>418172.8821</v>
      </c>
      <c r="C12" s="6">
        <v>725525.2991</v>
      </c>
      <c r="D12" s="6">
        <v>145648.2239</v>
      </c>
      <c r="E12" s="6">
        <f>B12+C12+D12</f>
        <v>1289346.4051</v>
      </c>
      <c r="F12" s="7">
        <f>E12/$E$19</f>
        <v>1.0091864474048047</v>
      </c>
    </row>
    <row r="13" spans="1:7" ht="12">
      <c r="A13" s="8" t="s">
        <v>15</v>
      </c>
      <c r="B13" s="8">
        <v>46949.24927</v>
      </c>
      <c r="C13" s="8">
        <v>82909.14917</v>
      </c>
      <c r="D13" s="8">
        <v>23476.68457</v>
      </c>
      <c r="E13" s="8">
        <f>B13+C13+D13</f>
        <v>153335.08301</v>
      </c>
      <c r="F13" s="9">
        <f>E13/$E$19</f>
        <v>0.12001715526044454</v>
      </c>
      <c r="G13" s="10" t="s">
        <v>16</v>
      </c>
    </row>
    <row r="14" spans="1:6" ht="12">
      <c r="A14" s="6" t="s">
        <v>17</v>
      </c>
      <c r="B14" s="6">
        <v>414085.144</v>
      </c>
      <c r="C14" s="6">
        <v>749721.3135</v>
      </c>
      <c r="D14" s="6">
        <v>137176.9409</v>
      </c>
      <c r="E14" s="6">
        <f>B14+C14+D14</f>
        <v>1300983.3984</v>
      </c>
      <c r="F14" s="7">
        <f>E14/$E$19</f>
        <v>1.0182948575887922</v>
      </c>
    </row>
    <row r="15" spans="1:6" ht="12">
      <c r="A15" s="6" t="s">
        <v>18</v>
      </c>
      <c r="B15" s="6">
        <v>414109.8633</v>
      </c>
      <c r="C15" s="6">
        <v>752550.8423</v>
      </c>
      <c r="D15" s="6">
        <v>126868.1946</v>
      </c>
      <c r="E15" s="6">
        <f>B15+C15+D15</f>
        <v>1293528.9002</v>
      </c>
      <c r="F15" s="7">
        <f>E15/$E$19</f>
        <v>1.0124601350302258</v>
      </c>
    </row>
    <row r="16" spans="1:6" ht="12">
      <c r="A16" s="6" t="s">
        <v>19</v>
      </c>
      <c r="B16" s="6">
        <v>427052.0325</v>
      </c>
      <c r="C16" s="6">
        <v>710945.8923</v>
      </c>
      <c r="D16" s="6">
        <v>138040.4663</v>
      </c>
      <c r="E16" s="6">
        <f>B16+C16+D16</f>
        <v>1276038.3911</v>
      </c>
      <c r="F16" s="7">
        <f>E16/$E$19</f>
        <v>0.9987701098576954</v>
      </c>
    </row>
    <row r="17" spans="1:6" ht="12">
      <c r="A17" s="11" t="s">
        <v>20</v>
      </c>
      <c r="B17" s="11">
        <v>435403.0151</v>
      </c>
      <c r="C17" s="11">
        <v>705481.2927</v>
      </c>
      <c r="D17" s="11">
        <v>125436.9507</v>
      </c>
      <c r="E17" s="11">
        <f>B17+C17+D17</f>
        <v>1266321.2585</v>
      </c>
      <c r="F17" s="12">
        <f>E17/$E$19</f>
        <v>0.9911643970028985</v>
      </c>
    </row>
    <row r="19" spans="1:5" ht="12">
      <c r="A19" s="13" t="s">
        <v>21</v>
      </c>
      <c r="B19" s="14">
        <f>AVERAGE(B8:B12,B14:B17)</f>
        <v>412753.6926333334</v>
      </c>
      <c r="C19" s="14">
        <f>AVERAGE(C8:C12,C14:C17)</f>
        <v>727637.8784111111</v>
      </c>
      <c r="D19" s="14">
        <f>AVERAGE(D8:D12,D14:D17)</f>
        <v>137218.13964444445</v>
      </c>
      <c r="E19" s="14">
        <f>AVERAGE(E8:E12,E14:E17)</f>
        <v>1277609.7106888888</v>
      </c>
    </row>
    <row r="20" spans="1:5" ht="12">
      <c r="A20" s="13" t="s">
        <v>22</v>
      </c>
      <c r="B20" s="15">
        <f>STDEV(B8:B12,B14:B17)/B19</f>
        <v>0.07663368984281886</v>
      </c>
      <c r="C20" s="15">
        <f>STDEV(C8:C12,C14:C17)/C19</f>
        <v>0.03147437113675315</v>
      </c>
      <c r="D20" s="15">
        <f>STDEV(D8:D12,D14:D17)/D19</f>
        <v>0.14840829668390781</v>
      </c>
      <c r="E20" s="15">
        <f>STDEV(E8:E12,E14:E17)/E19</f>
        <v>0.015071182030342155</v>
      </c>
    </row>
    <row r="22" ht="12">
      <c r="A22" s="2" t="s">
        <v>23</v>
      </c>
    </row>
    <row r="23" spans="1:6" ht="12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</row>
    <row r="24" spans="1:6" ht="12">
      <c r="A24" s="4" t="s">
        <v>10</v>
      </c>
      <c r="B24" s="4">
        <v>367657.4707</v>
      </c>
      <c r="C24" s="4">
        <v>604915.1917</v>
      </c>
      <c r="D24" s="4">
        <v>129158.02</v>
      </c>
      <c r="E24" s="4">
        <f>B24+C24+D24</f>
        <v>1101730.6824</v>
      </c>
      <c r="F24" s="5">
        <f>E24/$E$35</f>
        <v>1.0001539397031225</v>
      </c>
    </row>
    <row r="25" spans="1:6" ht="12">
      <c r="A25" s="6" t="s">
        <v>11</v>
      </c>
      <c r="B25" s="6">
        <v>368703.9185</v>
      </c>
      <c r="C25" s="6">
        <v>603298.5535</v>
      </c>
      <c r="D25" s="6">
        <v>114382.5073</v>
      </c>
      <c r="E25" s="6">
        <f>B25+C25+D25</f>
        <v>1086384.9793</v>
      </c>
      <c r="F25" s="7">
        <f>E25/$E$35</f>
        <v>0.9862230710632972</v>
      </c>
    </row>
    <row r="26" spans="1:6" ht="12">
      <c r="A26" s="6" t="s">
        <v>12</v>
      </c>
      <c r="B26" s="6">
        <v>370985.5042</v>
      </c>
      <c r="C26" s="6">
        <v>593545.166</v>
      </c>
      <c r="D26" s="6">
        <v>135189.5142</v>
      </c>
      <c r="E26" s="6">
        <f>B26+C26+D26</f>
        <v>1099720.1844000001</v>
      </c>
      <c r="F26" s="7">
        <f>E26/$E$35</f>
        <v>0.998328804461282</v>
      </c>
    </row>
    <row r="27" spans="1:6" ht="12">
      <c r="A27" s="6" t="s">
        <v>13</v>
      </c>
      <c r="B27" s="6">
        <v>364004.7913</v>
      </c>
      <c r="C27" s="6">
        <v>604990.1733</v>
      </c>
      <c r="D27" s="6">
        <v>138401.3672</v>
      </c>
      <c r="E27" s="6">
        <f>B27+C27+D27</f>
        <v>1107396.3318</v>
      </c>
      <c r="F27" s="7">
        <f>E27/$E$35</f>
        <v>1.0052972307622794</v>
      </c>
    </row>
    <row r="28" spans="1:6" ht="12">
      <c r="A28" s="6" t="s">
        <v>14</v>
      </c>
      <c r="B28" s="6">
        <v>365979.0344</v>
      </c>
      <c r="C28" s="6">
        <v>612528.717</v>
      </c>
      <c r="D28" s="6">
        <v>137200.8362</v>
      </c>
      <c r="E28" s="6">
        <f>B28+C28+D28</f>
        <v>1115708.5876</v>
      </c>
      <c r="F28" s="7">
        <f>E28/$E$35</f>
        <v>1.012843117900577</v>
      </c>
    </row>
    <row r="29" spans="1:7" ht="12">
      <c r="A29" s="16" t="s">
        <v>15</v>
      </c>
      <c r="B29" s="16">
        <v>368322.4182</v>
      </c>
      <c r="C29" s="16">
        <v>610553.6499</v>
      </c>
      <c r="D29" s="16">
        <v>137551.8494</v>
      </c>
      <c r="E29" s="16">
        <f>B29+C29+D29</f>
        <v>1116427.9175</v>
      </c>
      <c r="F29" s="17">
        <f>E29/$E$35</f>
        <v>1.0134961274290617</v>
      </c>
      <c r="G29" t="s">
        <v>16</v>
      </c>
    </row>
    <row r="30" spans="1:6" ht="12">
      <c r="A30" s="6" t="s">
        <v>17</v>
      </c>
      <c r="B30" s="6">
        <v>377205.6885</v>
      </c>
      <c r="C30" s="6">
        <v>593302.0935</v>
      </c>
      <c r="D30" s="6">
        <v>130092.4072</v>
      </c>
      <c r="E30" s="6">
        <f>B30+C30+D30</f>
        <v>1100600.1892</v>
      </c>
      <c r="F30" s="7">
        <f>E30/$E$35</f>
        <v>0.9991276750761587</v>
      </c>
    </row>
    <row r="31" spans="1:6" ht="12">
      <c r="A31" s="6" t="s">
        <v>18</v>
      </c>
      <c r="B31" s="6">
        <v>375608.8257</v>
      </c>
      <c r="C31" s="6">
        <v>603947.8455</v>
      </c>
      <c r="D31" s="6">
        <v>127309.021</v>
      </c>
      <c r="E31" s="6">
        <f>B31+C31+D31</f>
        <v>1106865.6922</v>
      </c>
      <c r="F31" s="7">
        <f>E31/$E$35</f>
        <v>1.0048155147721731</v>
      </c>
    </row>
    <row r="32" spans="1:6" ht="12">
      <c r="A32" s="6" t="s">
        <v>19</v>
      </c>
      <c r="B32" s="6">
        <v>364803.2227</v>
      </c>
      <c r="C32" s="6">
        <v>603166.7175</v>
      </c>
      <c r="D32" s="6">
        <v>118548.5229</v>
      </c>
      <c r="E32" s="6">
        <f>B32+C32+D32</f>
        <v>1086518.4631</v>
      </c>
      <c r="F32" s="7">
        <f>E32/$E$35</f>
        <v>0.9863442479993573</v>
      </c>
    </row>
    <row r="33" spans="1:6" ht="12">
      <c r="A33" s="11" t="s">
        <v>20</v>
      </c>
      <c r="B33" s="11">
        <v>366395.1416</v>
      </c>
      <c r="C33" s="11">
        <v>599972.9919</v>
      </c>
      <c r="D33" s="11">
        <v>127889.9231</v>
      </c>
      <c r="E33" s="11">
        <f>B33+C33+D33</f>
        <v>1094258.0566</v>
      </c>
      <c r="F33" s="12">
        <f>E33/$E$35</f>
        <v>0.99337027083269</v>
      </c>
    </row>
    <row r="35" spans="1:5" ht="12">
      <c r="A35" s="13" t="s">
        <v>21</v>
      </c>
      <c r="B35" s="14">
        <f>AVERAGE(B24:B33)</f>
        <v>368966.60157999996</v>
      </c>
      <c r="C35" s="14">
        <f>AVERAGE(C24:C33)</f>
        <v>603022.10998</v>
      </c>
      <c r="D35" s="14">
        <f>AVERAGE(D24:D33)</f>
        <v>129572.39684999999</v>
      </c>
      <c r="E35" s="14">
        <f>AVERAGE(E24:E33)</f>
        <v>1101561.10841</v>
      </c>
    </row>
    <row r="36" spans="1:5" ht="12">
      <c r="A36" s="13" t="s">
        <v>22</v>
      </c>
      <c r="B36" s="15">
        <f>STDEV(B24:B33)/B35</f>
        <v>0.011977329590448728</v>
      </c>
      <c r="C36" s="15">
        <f>STDEV(C24:C33)/C35</f>
        <v>0.010328090068530055</v>
      </c>
      <c r="D36" s="15">
        <f>STDEV(D24:D33)/D35</f>
        <v>0.06259434138043331</v>
      </c>
      <c r="E36" s="15">
        <f>STDEV(E24:E33)/E35</f>
        <v>0.009557749354174038</v>
      </c>
    </row>
    <row r="38" spans="1:6" ht="12">
      <c r="A38" s="13" t="s">
        <v>21</v>
      </c>
      <c r="B38" s="14">
        <f>AVERAGE(B24:B28,B30:B33)</f>
        <v>369038.17751111113</v>
      </c>
      <c r="C38" s="14">
        <f>AVERAGE(C24:C28,C30:C33)</f>
        <v>602185.272211111</v>
      </c>
      <c r="D38" s="14">
        <f>AVERAGE(D24:D28,D30:D33)</f>
        <v>128685.79101111111</v>
      </c>
      <c r="E38" s="14">
        <f>AVERAGE(E24:E28,E30:E33)</f>
        <v>1099909.2407333334</v>
      </c>
      <c r="F38" t="s">
        <v>24</v>
      </c>
    </row>
    <row r="39" spans="1:5" ht="12">
      <c r="A39" s="13" t="s">
        <v>22</v>
      </c>
      <c r="B39" s="15">
        <f>STDEV(B24:B28,B30:B33)/B38</f>
        <v>0.012684742072006684</v>
      </c>
      <c r="C39" s="15">
        <f>STDEV(C24:C28,C30:C33)/C38</f>
        <v>0.009930313906418915</v>
      </c>
      <c r="D39" s="15">
        <f>STDEV(D24:D28,D30:D33)/D38</f>
        <v>0.06272750851738683</v>
      </c>
      <c r="E39" s="15">
        <f>STDEV(E24:E28,E30:E33)/E38</f>
        <v>0.00881500343830989</v>
      </c>
    </row>
    <row r="43" ht="12">
      <c r="A43" s="1" t="s">
        <v>25</v>
      </c>
    </row>
    <row r="44" spans="1:6" ht="12">
      <c r="A44" t="s">
        <v>26</v>
      </c>
      <c r="C44" t="s">
        <v>27</v>
      </c>
      <c r="D44" t="s">
        <v>28</v>
      </c>
      <c r="E44" t="s">
        <v>29</v>
      </c>
      <c r="F44" t="s">
        <v>30</v>
      </c>
    </row>
    <row r="45" spans="2:6" ht="12">
      <c r="B45" t="s">
        <v>31</v>
      </c>
      <c r="C45">
        <v>90</v>
      </c>
      <c r="D45">
        <v>5</v>
      </c>
      <c r="E45">
        <v>10</v>
      </c>
      <c r="F45">
        <v>0.99</v>
      </c>
    </row>
    <row r="46" spans="2:6" ht="12">
      <c r="B46" t="s">
        <v>32</v>
      </c>
      <c r="C46">
        <v>310</v>
      </c>
      <c r="D46">
        <v>5</v>
      </c>
      <c r="E46">
        <v>10</v>
      </c>
      <c r="F46">
        <v>0.99</v>
      </c>
    </row>
    <row r="47" spans="1:8" ht="12">
      <c r="A47" t="s">
        <v>33</v>
      </c>
      <c r="D47" t="s">
        <v>34</v>
      </c>
      <c r="E47" t="s">
        <v>35</v>
      </c>
      <c r="F47" t="s">
        <v>36</v>
      </c>
      <c r="G47" t="s">
        <v>31</v>
      </c>
      <c r="H47" t="s">
        <v>32</v>
      </c>
    </row>
    <row r="48" spans="2:8" ht="12">
      <c r="B48" t="s">
        <v>37</v>
      </c>
      <c r="D48">
        <v>1</v>
      </c>
      <c r="E48">
        <v>1</v>
      </c>
      <c r="F48">
        <v>0.99</v>
      </c>
      <c r="G48">
        <v>1</v>
      </c>
      <c r="H48">
        <v>1</v>
      </c>
    </row>
    <row r="49" spans="2:8" ht="12">
      <c r="B49" t="s">
        <v>38</v>
      </c>
      <c r="D49">
        <v>0.15</v>
      </c>
      <c r="E49">
        <v>1</v>
      </c>
      <c r="F49">
        <v>0.99</v>
      </c>
      <c r="G49">
        <v>1</v>
      </c>
      <c r="H49">
        <v>1</v>
      </c>
    </row>
    <row r="50" spans="3:8" ht="12">
      <c r="C50" t="s">
        <v>39</v>
      </c>
      <c r="D50">
        <v>0.7</v>
      </c>
      <c r="E50">
        <v>1</v>
      </c>
      <c r="G50">
        <v>1</v>
      </c>
      <c r="H50">
        <v>1</v>
      </c>
    </row>
    <row r="51" spans="3:8" ht="12">
      <c r="C51" t="s">
        <v>40</v>
      </c>
      <c r="D51">
        <v>0.30000000000000004</v>
      </c>
      <c r="E51">
        <v>1</v>
      </c>
      <c r="G51">
        <v>1</v>
      </c>
      <c r="H51">
        <v>1</v>
      </c>
    </row>
    <row r="52" spans="2:8" ht="12">
      <c r="B52" t="s">
        <v>41</v>
      </c>
      <c r="D52">
        <v>0.85</v>
      </c>
      <c r="E52">
        <v>1</v>
      </c>
      <c r="F52">
        <v>0.99</v>
      </c>
      <c r="G52">
        <v>1</v>
      </c>
      <c r="H52">
        <v>1</v>
      </c>
    </row>
    <row r="53" spans="3:8" ht="12">
      <c r="C53" t="s">
        <v>42</v>
      </c>
      <c r="D53">
        <v>0.30000000000000004</v>
      </c>
      <c r="E53">
        <v>0.7</v>
      </c>
      <c r="G53">
        <v>0.95</v>
      </c>
      <c r="H53">
        <v>0.05</v>
      </c>
    </row>
    <row r="54" spans="3:8" ht="12">
      <c r="C54" t="s">
        <v>43</v>
      </c>
      <c r="D54">
        <v>0.45</v>
      </c>
      <c r="E54">
        <v>0.01</v>
      </c>
      <c r="G54">
        <v>1</v>
      </c>
      <c r="H54">
        <v>0.1</v>
      </c>
    </row>
    <row r="55" spans="3:8" ht="12">
      <c r="C55" t="s">
        <v>44</v>
      </c>
      <c r="D55">
        <v>0.25</v>
      </c>
      <c r="E55">
        <v>0.01</v>
      </c>
      <c r="G55">
        <v>0.1</v>
      </c>
      <c r="H55">
        <v>1</v>
      </c>
    </row>
    <row r="57" ht="12">
      <c r="A57" s="1" t="s">
        <v>45</v>
      </c>
    </row>
    <row r="58" spans="1:2" ht="12">
      <c r="A58" t="s">
        <v>46</v>
      </c>
      <c r="B58">
        <v>10</v>
      </c>
    </row>
    <row r="59" spans="1:2" ht="12">
      <c r="A59" t="s">
        <v>47</v>
      </c>
      <c r="B59">
        <v>0.1</v>
      </c>
    </row>
    <row r="60" spans="1:2" ht="12">
      <c r="A60" t="s">
        <v>48</v>
      </c>
      <c r="B60">
        <v>3</v>
      </c>
    </row>
    <row r="61" spans="1:2" ht="12">
      <c r="A61" t="s">
        <v>49</v>
      </c>
      <c r="B61">
        <v>1.3</v>
      </c>
    </row>
    <row r="62" spans="1:2" ht="12">
      <c r="A62" t="s">
        <v>50</v>
      </c>
      <c r="B62">
        <v>1</v>
      </c>
    </row>
    <row r="63" spans="1:2" ht="12">
      <c r="A63" t="s">
        <v>51</v>
      </c>
      <c r="B63">
        <v>0.7</v>
      </c>
    </row>
    <row r="64" spans="1:2" ht="12">
      <c r="A64" t="s">
        <v>52</v>
      </c>
      <c r="B64">
        <v>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2008-02-15T18:17:34Z</dcterms:created>
  <dcterms:modified xsi:type="dcterms:W3CDTF">2008-03-12T21:37:55Z</dcterms:modified>
  <cp:category/>
  <cp:version/>
  <cp:contentType/>
  <cp:contentStatus/>
  <cp:revision>14</cp:revision>
</cp:coreProperties>
</file>